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550" windowHeight="5955" activeTab="2"/>
  </bookViews>
  <sheets>
    <sheet name="Sheet1" sheetId="3" r:id="rId1"/>
    <sheet name="Sheet2" sheetId="7" r:id="rId2"/>
    <sheet name="Sheet3" sheetId="4" r:id="rId3"/>
    <sheet name="Sheet4" sheetId="5" r:id="rId4"/>
    <sheet name="Sheet5" sheetId="6" r:id="rId5"/>
  </sheets>
  <calcPr calcId="125725"/>
</workbook>
</file>

<file path=xl/calcChain.xml><?xml version="1.0" encoding="utf-8"?>
<calcChain xmlns="http://schemas.openxmlformats.org/spreadsheetml/2006/main">
  <c r="F3" i="6"/>
  <c r="F3" i="5"/>
  <c r="E3" i="6"/>
  <c r="D3"/>
  <c r="F3" i="4"/>
  <c r="E3" i="5"/>
  <c r="D3"/>
  <c r="E3" i="4"/>
  <c r="D3"/>
  <c r="E3" i="7"/>
  <c r="F3" s="1"/>
  <c r="D3"/>
  <c r="D3" i="3"/>
  <c r="E3"/>
  <c r="F3" s="1"/>
</calcChain>
</file>

<file path=xl/sharedStrings.xml><?xml version="1.0" encoding="utf-8"?>
<sst xmlns="http://schemas.openxmlformats.org/spreadsheetml/2006/main" count="100" uniqueCount="42">
  <si>
    <t>Flux</t>
  </si>
  <si>
    <t>Watts/m^2</t>
  </si>
  <si>
    <t>IRAS 12um</t>
  </si>
  <si>
    <t>IRAS 25um</t>
  </si>
  <si>
    <t>IRAS 60um</t>
  </si>
  <si>
    <t>IRAS 100um</t>
  </si>
  <si>
    <t>X (")</t>
  </si>
  <si>
    <t>Y (")</t>
  </si>
  <si>
    <t>V (km/s)</t>
  </si>
  <si>
    <t>ESO141-G34</t>
  </si>
  <si>
    <t xml:space="preserve">+/- 16 %  Jy     </t>
  </si>
  <si>
    <t xml:space="preserve"> &lt;2.287E-01</t>
  </si>
  <si>
    <t xml:space="preserve">Jy    </t>
  </si>
  <si>
    <t xml:space="preserve"> &lt;1.143E-01</t>
  </si>
  <si>
    <t xml:space="preserve">+/- 7 %   Jy    </t>
  </si>
  <si>
    <t xml:space="preserve">+/- 6 %   Jy    </t>
  </si>
  <si>
    <t>Distanc (MPC)</t>
  </si>
  <si>
    <t>Distance (MPC)</t>
  </si>
  <si>
    <t>Distance(m)</t>
  </si>
  <si>
    <t>Luminosity(W)</t>
  </si>
  <si>
    <t>ESO289-G10</t>
  </si>
  <si>
    <t xml:space="preserve"> &lt;8.744E-02</t>
  </si>
  <si>
    <t xml:space="preserve">Jy     </t>
  </si>
  <si>
    <t xml:space="preserve"> &lt;8.952E-02</t>
  </si>
  <si>
    <t xml:space="preserve">+/- 19 %  Jy     </t>
  </si>
  <si>
    <t xml:space="preserve">+/- 26 %  Jy     </t>
  </si>
  <si>
    <t>ESO357-G16</t>
  </si>
  <si>
    <t xml:space="preserve"> &lt;7.628E-02</t>
  </si>
  <si>
    <t xml:space="preserve"> &lt;7.474E-02</t>
  </si>
  <si>
    <t xml:space="preserve">+/- 14 %  Jy     </t>
  </si>
  <si>
    <t xml:space="preserve">+/- 23 %  Jy     </t>
  </si>
  <si>
    <t>ESO576-G3</t>
  </si>
  <si>
    <t xml:space="preserve"> &lt;1.064E-01</t>
  </si>
  <si>
    <t xml:space="preserve"> &lt;2.234E-01</t>
  </si>
  <si>
    <t xml:space="preserve">+/- 17 %  Jy     </t>
  </si>
  <si>
    <t>Distance(MCP)</t>
  </si>
  <si>
    <t>I2974</t>
  </si>
  <si>
    <t xml:space="preserve"> &lt;1.115E-01</t>
  </si>
  <si>
    <t xml:space="preserve"> &lt;2.299E-01</t>
  </si>
  <si>
    <t xml:space="preserve">+/- 11   Jy    </t>
  </si>
  <si>
    <t xml:space="preserve">+/- 15   Jy    </t>
  </si>
  <si>
    <t>Distance(MPC)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</si>
</sst>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Malgun Gothic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1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11" fontId="0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workbookViewId="0">
      <selection activeCell="D26" sqref="D26"/>
    </sheetView>
  </sheetViews>
  <sheetFormatPr defaultRowHeight="15"/>
  <cols>
    <col min="1" max="1" width="14.7109375" customWidth="1"/>
    <col min="2" max="2" width="13.28515625" customWidth="1"/>
    <col min="3" max="3" width="14.42578125" customWidth="1"/>
    <col min="4" max="4" width="15.28515625" customWidth="1"/>
    <col min="5" max="5" width="13.7109375" customWidth="1"/>
    <col min="6" max="6" width="14.7109375" customWidth="1"/>
    <col min="7" max="7" width="15.140625" customWidth="1"/>
  </cols>
  <sheetData>
    <row r="1" spans="1:6">
      <c r="A1" s="3" t="s">
        <v>9</v>
      </c>
    </row>
    <row r="2" spans="1:6">
      <c r="A2" t="s">
        <v>0</v>
      </c>
      <c r="B2" s="1">
        <v>1.2279999999999999E-13</v>
      </c>
      <c r="C2" t="s">
        <v>1</v>
      </c>
      <c r="D2" t="s">
        <v>17</v>
      </c>
      <c r="E2" t="s">
        <v>18</v>
      </c>
      <c r="F2" t="s">
        <v>19</v>
      </c>
    </row>
    <row r="3" spans="1:6">
      <c r="A3" t="s">
        <v>2</v>
      </c>
      <c r="B3" t="s">
        <v>11</v>
      </c>
      <c r="C3" t="s">
        <v>12</v>
      </c>
      <c r="D3">
        <f>Sheet1!C15/70.1</f>
        <v>62.824536376604854</v>
      </c>
      <c r="E3">
        <f>30.857*10^15  *10^6*D3</f>
        <v>1.938576718972896E+24</v>
      </c>
      <c r="F3" s="1">
        <f>4*B2*PI()*E3^2</f>
        <v>5.7992818522984262E+36</v>
      </c>
    </row>
    <row r="4" spans="1:6">
      <c r="A4" t="s">
        <v>3</v>
      </c>
      <c r="B4" t="s">
        <v>13</v>
      </c>
      <c r="C4" t="s">
        <v>12</v>
      </c>
    </row>
    <row r="5" spans="1:6">
      <c r="A5" t="s">
        <v>4</v>
      </c>
      <c r="B5" s="1">
        <v>0.87560000000000004</v>
      </c>
      <c r="C5" t="s">
        <v>14</v>
      </c>
    </row>
    <row r="6" spans="1:6">
      <c r="A6" t="s">
        <v>5</v>
      </c>
      <c r="B6" s="1">
        <v>4.2530000000000001</v>
      </c>
      <c r="C6" t="s">
        <v>15</v>
      </c>
    </row>
    <row r="7" spans="1:6">
      <c r="A7" t="s">
        <v>9</v>
      </c>
    </row>
    <row r="8" spans="1:6">
      <c r="A8" t="s">
        <v>6</v>
      </c>
      <c r="B8" t="s">
        <v>7</v>
      </c>
      <c r="C8" t="s">
        <v>8</v>
      </c>
    </row>
    <row r="9" spans="1:6">
      <c r="A9">
        <v>14.4</v>
      </c>
      <c r="B9">
        <v>71.2</v>
      </c>
      <c r="C9" s="2">
        <v>4672</v>
      </c>
    </row>
    <row r="10" spans="1:6">
      <c r="A10">
        <v>12</v>
      </c>
      <c r="B10">
        <v>59.2</v>
      </c>
      <c r="C10" s="2">
        <v>4676</v>
      </c>
    </row>
    <row r="11" spans="1:6">
      <c r="A11">
        <v>8.8000000000000007</v>
      </c>
      <c r="B11">
        <v>48</v>
      </c>
      <c r="C11" s="2">
        <v>4670</v>
      </c>
    </row>
    <row r="12" spans="1:6">
      <c r="A12">
        <v>6.4</v>
      </c>
      <c r="B12">
        <v>36.799999999999997</v>
      </c>
      <c r="C12" s="2">
        <v>4657</v>
      </c>
    </row>
    <row r="13" spans="1:6">
      <c r="A13">
        <v>3.2</v>
      </c>
      <c r="B13">
        <v>24.8</v>
      </c>
      <c r="C13" s="2">
        <v>4643</v>
      </c>
    </row>
    <row r="14" spans="1:6">
      <c r="A14">
        <v>0.8</v>
      </c>
      <c r="B14">
        <v>13.6</v>
      </c>
      <c r="C14" s="2">
        <v>4602</v>
      </c>
    </row>
    <row r="15" spans="1:6">
      <c r="A15">
        <v>0</v>
      </c>
      <c r="B15">
        <v>0</v>
      </c>
      <c r="C15" s="2">
        <v>4404</v>
      </c>
    </row>
    <row r="16" spans="1:6">
      <c r="A16">
        <v>-0.8</v>
      </c>
      <c r="B16">
        <v>-13.6</v>
      </c>
      <c r="C16" s="2">
        <v>4206</v>
      </c>
    </row>
    <row r="17" spans="1:3">
      <c r="A17">
        <v>-3.2</v>
      </c>
      <c r="B17">
        <v>-24.8</v>
      </c>
      <c r="C17" s="2">
        <v>4165</v>
      </c>
    </row>
    <row r="18" spans="1:3">
      <c r="A18">
        <v>-6.4</v>
      </c>
      <c r="B18">
        <v>-36.799999999999997</v>
      </c>
      <c r="C18" s="2">
        <v>4151</v>
      </c>
    </row>
    <row r="19" spans="1:3">
      <c r="A19">
        <v>-8.8000000000000007</v>
      </c>
      <c r="B19">
        <v>-48</v>
      </c>
      <c r="C19" s="2">
        <v>4138</v>
      </c>
    </row>
    <row r="20" spans="1:3">
      <c r="A20">
        <v>-12</v>
      </c>
      <c r="B20">
        <v>-59.2</v>
      </c>
      <c r="C20" s="2">
        <v>4132</v>
      </c>
    </row>
    <row r="21" spans="1:3">
      <c r="A21">
        <v>-14.4</v>
      </c>
      <c r="B21">
        <v>-71.2</v>
      </c>
      <c r="C21" s="2">
        <v>4136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3" sqref="F3"/>
    </sheetView>
  </sheetViews>
  <sheetFormatPr defaultRowHeight="15"/>
  <cols>
    <col min="1" max="1" width="15" customWidth="1"/>
    <col min="2" max="2" width="11.140625" customWidth="1"/>
    <col min="3" max="3" width="15.28515625" customWidth="1"/>
    <col min="4" max="4" width="14.42578125" customWidth="1"/>
    <col min="5" max="5" width="11.5703125" customWidth="1"/>
  </cols>
  <sheetData>
    <row r="1" spans="1:6">
      <c r="A1" s="3" t="s">
        <v>20</v>
      </c>
    </row>
    <row r="2" spans="1:6">
      <c r="A2" t="s">
        <v>0</v>
      </c>
      <c r="B2" s="1">
        <v>2.9460000000000001E-14</v>
      </c>
      <c r="C2" t="s">
        <v>1</v>
      </c>
      <c r="D2" t="s">
        <v>17</v>
      </c>
      <c r="E2" t="s">
        <v>18</v>
      </c>
      <c r="F2" t="s">
        <v>19</v>
      </c>
    </row>
    <row r="3" spans="1:6">
      <c r="A3" t="s">
        <v>2</v>
      </c>
      <c r="B3" t="s">
        <v>21</v>
      </c>
      <c r="C3" t="s">
        <v>22</v>
      </c>
      <c r="D3">
        <f>C15/70.1</f>
        <v>39.800285306704708</v>
      </c>
      <c r="E3">
        <f>Sheet2!D3*30.857*10^15 *10^6</f>
        <v>1.2281174037089872E+24</v>
      </c>
      <c r="F3" s="1">
        <f>4*B2*PI()*E3^2</f>
        <v>5.5837038778234019E+35</v>
      </c>
    </row>
    <row r="4" spans="1:6">
      <c r="A4" t="s">
        <v>3</v>
      </c>
      <c r="B4" t="s">
        <v>23</v>
      </c>
      <c r="C4" t="s">
        <v>22</v>
      </c>
    </row>
    <row r="5" spans="1:6">
      <c r="A5" t="s">
        <v>4</v>
      </c>
      <c r="B5" s="1">
        <v>0.22239999999999999</v>
      </c>
      <c r="C5" t="s">
        <v>24</v>
      </c>
    </row>
    <row r="6" spans="1:6">
      <c r="A6" t="s">
        <v>5</v>
      </c>
      <c r="B6" s="1">
        <v>0.61599999999999999</v>
      </c>
      <c r="C6" t="s">
        <v>25</v>
      </c>
    </row>
    <row r="7" spans="1:6">
      <c r="A7" t="s">
        <v>20</v>
      </c>
    </row>
    <row r="8" spans="1:6">
      <c r="A8" t="s">
        <v>6</v>
      </c>
      <c r="B8" t="s">
        <v>7</v>
      </c>
      <c r="C8" t="s">
        <v>8</v>
      </c>
    </row>
    <row r="9" spans="1:6">
      <c r="A9">
        <v>52.8</v>
      </c>
      <c r="B9">
        <v>35.4</v>
      </c>
      <c r="C9" s="2">
        <v>2899</v>
      </c>
    </row>
    <row r="10" spans="1:6">
      <c r="A10">
        <v>43.8</v>
      </c>
      <c r="B10">
        <v>30</v>
      </c>
      <c r="C10" s="2">
        <v>2888</v>
      </c>
    </row>
    <row r="11" spans="1:6">
      <c r="A11">
        <v>34.200000000000003</v>
      </c>
      <c r="B11">
        <v>24.6</v>
      </c>
      <c r="C11" s="2">
        <v>2883</v>
      </c>
    </row>
    <row r="12" spans="1:6">
      <c r="A12">
        <v>25.2</v>
      </c>
      <c r="B12">
        <v>18.600000000000001</v>
      </c>
      <c r="C12" s="2">
        <v>2873</v>
      </c>
    </row>
    <row r="13" spans="1:6">
      <c r="A13">
        <v>16.2</v>
      </c>
      <c r="B13">
        <v>13.2</v>
      </c>
      <c r="C13" s="2">
        <v>2858</v>
      </c>
    </row>
    <row r="14" spans="1:6">
      <c r="A14">
        <v>7.2</v>
      </c>
      <c r="B14">
        <v>7.8</v>
      </c>
      <c r="C14" s="2">
        <v>2834</v>
      </c>
    </row>
    <row r="15" spans="1:6">
      <c r="A15">
        <v>0</v>
      </c>
      <c r="B15">
        <v>0</v>
      </c>
      <c r="C15" s="2">
        <v>2790</v>
      </c>
    </row>
    <row r="16" spans="1:6">
      <c r="A16">
        <v>-7.2</v>
      </c>
      <c r="B16">
        <v>-7.8</v>
      </c>
      <c r="C16" s="2">
        <v>2746</v>
      </c>
    </row>
    <row r="17" spans="1:3">
      <c r="A17">
        <v>-16.2</v>
      </c>
      <c r="B17">
        <v>-13.2</v>
      </c>
      <c r="C17" s="2">
        <v>2722</v>
      </c>
    </row>
    <row r="18" spans="1:3">
      <c r="A18">
        <v>-25.2</v>
      </c>
      <c r="B18">
        <v>-18.600000000000001</v>
      </c>
      <c r="C18" s="2">
        <v>2707</v>
      </c>
    </row>
    <row r="19" spans="1:3">
      <c r="A19">
        <v>-34.200000000000003</v>
      </c>
      <c r="B19">
        <v>-24.6</v>
      </c>
      <c r="C19" s="2">
        <v>2697</v>
      </c>
    </row>
    <row r="20" spans="1:3">
      <c r="A20">
        <v>-43.8</v>
      </c>
      <c r="B20">
        <v>-30</v>
      </c>
      <c r="C20" s="2">
        <v>2692</v>
      </c>
    </row>
    <row r="21" spans="1:3">
      <c r="A21">
        <v>-52.8</v>
      </c>
      <c r="B21">
        <v>-35.4</v>
      </c>
      <c r="C21" s="2">
        <v>2681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11" sqref="E11"/>
    </sheetView>
  </sheetViews>
  <sheetFormatPr defaultRowHeight="15"/>
  <cols>
    <col min="1" max="1" width="14" customWidth="1"/>
    <col min="2" max="2" width="14.5703125" customWidth="1"/>
    <col min="3" max="3" width="20" customWidth="1"/>
    <col min="4" max="4" width="15.42578125" customWidth="1"/>
    <col min="5" max="5" width="12.7109375" customWidth="1"/>
    <col min="6" max="6" width="15.85546875" customWidth="1"/>
  </cols>
  <sheetData>
    <row r="1" spans="1:6">
      <c r="A1" s="3" t="s">
        <v>26</v>
      </c>
    </row>
    <row r="2" spans="1:6">
      <c r="A2" t="s">
        <v>0</v>
      </c>
      <c r="B2" s="1">
        <v>4.3769999999999999E-14</v>
      </c>
      <c r="C2" t="s">
        <v>1</v>
      </c>
      <c r="D2" t="s">
        <v>16</v>
      </c>
      <c r="E2" t="s">
        <v>18</v>
      </c>
      <c r="F2" t="s">
        <v>19</v>
      </c>
    </row>
    <row r="3" spans="1:6">
      <c r="A3" t="s">
        <v>2</v>
      </c>
      <c r="B3" t="s">
        <v>27</v>
      </c>
      <c r="C3" t="s">
        <v>22</v>
      </c>
      <c r="D3">
        <f>C14/70.1</f>
        <v>20.67047075606277</v>
      </c>
      <c r="E3">
        <f>D3*30.857*10^15 *10^6</f>
        <v>6.378287161198288E+23</v>
      </c>
      <c r="F3" s="1">
        <f>4*B2*PI()*E3^2</f>
        <v>2.237662308744615E+35</v>
      </c>
    </row>
    <row r="4" spans="1:6">
      <c r="A4" t="s">
        <v>3</v>
      </c>
      <c r="B4" t="s">
        <v>28</v>
      </c>
      <c r="C4" t="s">
        <v>22</v>
      </c>
    </row>
    <row r="5" spans="1:6">
      <c r="A5" t="s">
        <v>4</v>
      </c>
      <c r="B5" s="1">
        <v>0.24690000000000001</v>
      </c>
      <c r="C5" t="s">
        <v>29</v>
      </c>
    </row>
    <row r="6" spans="1:6">
      <c r="A6" t="s">
        <v>5</v>
      </c>
      <c r="B6" s="1">
        <v>0.49830000000000002</v>
      </c>
      <c r="C6" t="s">
        <v>30</v>
      </c>
    </row>
    <row r="7" spans="1:6">
      <c r="A7" t="s">
        <v>26</v>
      </c>
    </row>
    <row r="8" spans="1:6">
      <c r="A8" t="s">
        <v>6</v>
      </c>
      <c r="B8" t="s">
        <v>7</v>
      </c>
      <c r="C8" t="s">
        <v>8</v>
      </c>
    </row>
    <row r="9" spans="1:6">
      <c r="A9">
        <v>18</v>
      </c>
      <c r="B9">
        <v>35.4</v>
      </c>
      <c r="C9" s="2">
        <v>1526</v>
      </c>
    </row>
    <row r="10" spans="1:6">
      <c r="A10">
        <v>14.4</v>
      </c>
      <c r="B10">
        <v>28.8</v>
      </c>
      <c r="C10" s="2">
        <v>1517</v>
      </c>
    </row>
    <row r="11" spans="1:6">
      <c r="A11">
        <v>10.199999999999999</v>
      </c>
      <c r="B11">
        <v>22.2</v>
      </c>
      <c r="C11" s="2">
        <v>1499</v>
      </c>
    </row>
    <row r="12" spans="1:6">
      <c r="A12">
        <v>6</v>
      </c>
      <c r="B12">
        <v>15.6</v>
      </c>
      <c r="C12" s="2">
        <v>1485</v>
      </c>
    </row>
    <row r="13" spans="1:6">
      <c r="A13">
        <v>2.4</v>
      </c>
      <c r="B13">
        <v>9</v>
      </c>
      <c r="C13" s="2">
        <v>1471</v>
      </c>
    </row>
    <row r="14" spans="1:6">
      <c r="A14">
        <v>0</v>
      </c>
      <c r="B14">
        <v>0</v>
      </c>
      <c r="C14" s="2">
        <v>1449</v>
      </c>
    </row>
    <row r="15" spans="1:6">
      <c r="A15">
        <v>-2.4</v>
      </c>
      <c r="B15">
        <v>-9</v>
      </c>
      <c r="C15" s="2">
        <v>1427</v>
      </c>
    </row>
    <row r="16" spans="1:6">
      <c r="A16">
        <v>-6</v>
      </c>
      <c r="B16">
        <v>-15.6</v>
      </c>
      <c r="C16" s="2">
        <v>1413</v>
      </c>
    </row>
    <row r="17" spans="1:3">
      <c r="A17">
        <v>-10.199999999999999</v>
      </c>
      <c r="B17">
        <v>-22.2</v>
      </c>
      <c r="C17" s="2">
        <v>1399</v>
      </c>
    </row>
    <row r="18" spans="1:3">
      <c r="A18">
        <v>-14.4</v>
      </c>
      <c r="B18">
        <v>-28.8</v>
      </c>
      <c r="C18" s="2">
        <v>1381</v>
      </c>
    </row>
    <row r="19" spans="1:3">
      <c r="A19">
        <v>-18</v>
      </c>
      <c r="B19">
        <v>-35.4</v>
      </c>
      <c r="C19" s="2">
        <v>1372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/>
  </sheetViews>
  <sheetFormatPr defaultRowHeight="15"/>
  <cols>
    <col min="1" max="1" width="12.5703125" customWidth="1"/>
    <col min="2" max="2" width="14.42578125" customWidth="1"/>
    <col min="3" max="3" width="14.28515625" customWidth="1"/>
    <col min="4" max="4" width="15.140625" customWidth="1"/>
    <col min="5" max="5" width="15.140625" bestFit="1" customWidth="1"/>
  </cols>
  <sheetData>
    <row r="1" spans="1:6">
      <c r="A1" s="7" t="s">
        <v>31</v>
      </c>
    </row>
    <row r="2" spans="1:6">
      <c r="A2" t="s">
        <v>0</v>
      </c>
      <c r="B2" s="1">
        <v>5.9870000000000001E-14</v>
      </c>
      <c r="C2" t="s">
        <v>1</v>
      </c>
      <c r="D2" t="s">
        <v>35</v>
      </c>
      <c r="E2" t="s">
        <v>18</v>
      </c>
      <c r="F2" t="s">
        <v>19</v>
      </c>
    </row>
    <row r="3" spans="1:6">
      <c r="A3" t="s">
        <v>2</v>
      </c>
      <c r="B3" t="s">
        <v>32</v>
      </c>
      <c r="C3" t="s">
        <v>22</v>
      </c>
      <c r="D3" s="4">
        <f>C15/70.1</f>
        <v>42.539229671897296</v>
      </c>
      <c r="E3" s="5">
        <f>D3*30.857*10^15 *10^6</f>
        <v>1.3126330099857349E+24</v>
      </c>
      <c r="F3" s="6">
        <f>4*B2*PI()*E3^2</f>
        <v>1.2963007296635842E+36</v>
      </c>
    </row>
    <row r="4" spans="1:6">
      <c r="A4" t="s">
        <v>3</v>
      </c>
      <c r="B4" t="s">
        <v>33</v>
      </c>
      <c r="C4" t="s">
        <v>22</v>
      </c>
    </row>
    <row r="5" spans="1:6">
      <c r="A5" t="s">
        <v>4</v>
      </c>
      <c r="B5" s="1">
        <v>0.62490000000000001</v>
      </c>
      <c r="C5" t="s">
        <v>34</v>
      </c>
    </row>
    <row r="6" spans="1:6">
      <c r="A6" t="s">
        <v>5</v>
      </c>
      <c r="B6" s="1">
        <v>1.4770000000000001</v>
      </c>
      <c r="C6" t="s">
        <v>10</v>
      </c>
    </row>
    <row r="7" spans="1:6">
      <c r="A7" t="s">
        <v>31</v>
      </c>
    </row>
    <row r="8" spans="1:6">
      <c r="A8" t="s">
        <v>6</v>
      </c>
      <c r="B8" t="s">
        <v>7</v>
      </c>
      <c r="C8" t="s">
        <v>8</v>
      </c>
    </row>
    <row r="9" spans="1:6">
      <c r="A9">
        <v>54</v>
      </c>
      <c r="B9">
        <v>0</v>
      </c>
      <c r="C9" s="2">
        <v>2886</v>
      </c>
    </row>
    <row r="10" spans="1:6">
      <c r="A10">
        <v>45.6</v>
      </c>
      <c r="B10">
        <v>0</v>
      </c>
      <c r="C10" s="2">
        <v>2892</v>
      </c>
    </row>
    <row r="11" spans="1:6">
      <c r="A11">
        <v>36.6</v>
      </c>
      <c r="B11">
        <v>-0.6</v>
      </c>
      <c r="C11" s="2">
        <v>2897</v>
      </c>
    </row>
    <row r="12" spans="1:6">
      <c r="A12">
        <v>28.2</v>
      </c>
      <c r="B12">
        <v>-1.2</v>
      </c>
      <c r="C12" s="2">
        <v>2908</v>
      </c>
    </row>
    <row r="13" spans="1:6">
      <c r="A13">
        <v>19.2</v>
      </c>
      <c r="B13">
        <v>-1.2</v>
      </c>
      <c r="C13" s="2">
        <v>2918</v>
      </c>
    </row>
    <row r="14" spans="1:6">
      <c r="A14">
        <v>10.8</v>
      </c>
      <c r="B14">
        <v>-1.8</v>
      </c>
      <c r="C14" s="2">
        <v>2928</v>
      </c>
    </row>
    <row r="15" spans="1:6">
      <c r="A15">
        <v>0</v>
      </c>
      <c r="B15">
        <v>0</v>
      </c>
      <c r="C15" s="2">
        <v>2982</v>
      </c>
    </row>
    <row r="16" spans="1:6">
      <c r="A16">
        <v>-10.8</v>
      </c>
      <c r="B16">
        <v>1.8</v>
      </c>
      <c r="C16" s="2">
        <v>3036</v>
      </c>
    </row>
    <row r="17" spans="1:3">
      <c r="A17">
        <v>-19.2</v>
      </c>
      <c r="B17">
        <v>1.2</v>
      </c>
      <c r="C17" s="2">
        <v>3046</v>
      </c>
    </row>
    <row r="18" spans="1:3">
      <c r="A18">
        <v>-28.2</v>
      </c>
      <c r="B18">
        <v>1.2</v>
      </c>
      <c r="C18" s="2">
        <v>3056</v>
      </c>
    </row>
    <row r="19" spans="1:3">
      <c r="A19">
        <v>-36.6</v>
      </c>
      <c r="B19">
        <v>0.6</v>
      </c>
      <c r="C19" s="2">
        <v>3067</v>
      </c>
    </row>
    <row r="20" spans="1:3">
      <c r="A20">
        <v>-45.6</v>
      </c>
      <c r="B20">
        <v>0</v>
      </c>
      <c r="C20" s="2">
        <v>3072</v>
      </c>
    </row>
    <row r="21" spans="1:3">
      <c r="A21">
        <v>-54</v>
      </c>
      <c r="B21">
        <v>0</v>
      </c>
      <c r="C21" s="2">
        <v>3078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/>
  </sheetViews>
  <sheetFormatPr defaultRowHeight="15"/>
  <cols>
    <col min="4" max="4" width="14.85546875" customWidth="1"/>
    <col min="5" max="5" width="12" bestFit="1" customWidth="1"/>
  </cols>
  <sheetData>
    <row r="1" spans="1:6">
      <c r="A1" s="3" t="s">
        <v>36</v>
      </c>
    </row>
    <row r="2" spans="1:6">
      <c r="A2" t="s">
        <v>0</v>
      </c>
      <c r="B2" s="1">
        <v>9.845E-14</v>
      </c>
      <c r="C2" t="s">
        <v>1</v>
      </c>
      <c r="D2" t="s">
        <v>41</v>
      </c>
      <c r="E2" t="s">
        <v>18</v>
      </c>
      <c r="F2" t="s">
        <v>19</v>
      </c>
    </row>
    <row r="3" spans="1:6">
      <c r="A3" t="s">
        <v>2</v>
      </c>
      <c r="B3" t="s">
        <v>37</v>
      </c>
      <c r="C3" t="s">
        <v>12</v>
      </c>
      <c r="D3">
        <f>C16/70.1</f>
        <v>81.526390870185452</v>
      </c>
      <c r="E3">
        <f>D3*30.857*10^15 *10^6</f>
        <v>2.5156598430813124E+24</v>
      </c>
      <c r="F3" s="1">
        <f>4*B2*PI()*E3^2</f>
        <v>7.8294169017170068E+36</v>
      </c>
    </row>
    <row r="4" spans="1:6">
      <c r="A4" t="s">
        <v>3</v>
      </c>
      <c r="B4" t="s">
        <v>38</v>
      </c>
      <c r="C4" t="s">
        <v>12</v>
      </c>
    </row>
    <row r="5" spans="1:6">
      <c r="A5" t="s">
        <v>4</v>
      </c>
      <c r="B5" s="1">
        <v>0.64190000000000003</v>
      </c>
      <c r="C5" t="s">
        <v>39</v>
      </c>
    </row>
    <row r="6" spans="1:6">
      <c r="A6" t="s">
        <v>5</v>
      </c>
      <c r="B6" s="1">
        <v>2.0750000000000002</v>
      </c>
      <c r="C6" t="s">
        <v>40</v>
      </c>
    </row>
    <row r="7" spans="1:6">
      <c r="A7" t="s">
        <v>36</v>
      </c>
    </row>
    <row r="8" spans="1:6">
      <c r="A8" t="s">
        <v>6</v>
      </c>
      <c r="B8" t="s">
        <v>7</v>
      </c>
      <c r="C8" t="s">
        <v>8</v>
      </c>
    </row>
    <row r="9" spans="1:6">
      <c r="A9">
        <v>62.4</v>
      </c>
      <c r="B9">
        <v>17.600000000000001</v>
      </c>
      <c r="C9" s="2">
        <v>5927</v>
      </c>
    </row>
    <row r="10" spans="1:6">
      <c r="A10">
        <v>53.6</v>
      </c>
      <c r="B10">
        <v>15.2</v>
      </c>
      <c r="C10" s="2">
        <v>5936</v>
      </c>
    </row>
    <row r="11" spans="1:6">
      <c r="A11">
        <v>44</v>
      </c>
      <c r="B11">
        <v>13.6</v>
      </c>
      <c r="C11" s="2">
        <v>5942</v>
      </c>
    </row>
    <row r="12" spans="1:6">
      <c r="A12">
        <v>35.200000000000003</v>
      </c>
      <c r="B12">
        <v>11.2</v>
      </c>
      <c r="C12" s="2">
        <v>5944</v>
      </c>
    </row>
    <row r="13" spans="1:6">
      <c r="A13">
        <v>25.6</v>
      </c>
      <c r="B13">
        <v>8.8000000000000007</v>
      </c>
      <c r="C13" s="2">
        <v>5938</v>
      </c>
    </row>
    <row r="14" spans="1:6">
      <c r="A14">
        <v>16.8</v>
      </c>
      <c r="B14">
        <v>7.2</v>
      </c>
      <c r="C14" s="2">
        <v>5925</v>
      </c>
    </row>
    <row r="15" spans="1:6">
      <c r="A15">
        <v>7.2</v>
      </c>
      <c r="B15">
        <v>4.8</v>
      </c>
      <c r="C15" s="2">
        <v>5898</v>
      </c>
    </row>
    <row r="16" spans="1:6">
      <c r="A16">
        <v>0</v>
      </c>
      <c r="B16">
        <v>0</v>
      </c>
      <c r="C16" s="2">
        <v>5715</v>
      </c>
    </row>
    <row r="17" spans="1:3">
      <c r="A17">
        <v>-7.2</v>
      </c>
      <c r="B17">
        <v>-4.8</v>
      </c>
      <c r="C17" s="2">
        <v>5532</v>
      </c>
    </row>
    <row r="18" spans="1:3">
      <c r="A18">
        <v>-16.8</v>
      </c>
      <c r="B18">
        <v>-7.2</v>
      </c>
      <c r="C18" s="2">
        <v>5505</v>
      </c>
    </row>
    <row r="19" spans="1:3">
      <c r="A19">
        <v>-25.6</v>
      </c>
      <c r="B19">
        <v>-8.8000000000000007</v>
      </c>
      <c r="C19" s="2">
        <v>5492</v>
      </c>
    </row>
    <row r="20" spans="1:3">
      <c r="A20">
        <v>-35.200000000000003</v>
      </c>
      <c r="B20">
        <v>-11.2</v>
      </c>
      <c r="C20" s="2">
        <v>5486</v>
      </c>
    </row>
    <row r="21" spans="1:3">
      <c r="A21">
        <v>-44</v>
      </c>
      <c r="B21">
        <v>-13.6</v>
      </c>
      <c r="C21" s="2">
        <v>5488</v>
      </c>
    </row>
    <row r="22" spans="1:3">
      <c r="A22">
        <v>-53.6</v>
      </c>
      <c r="B22">
        <v>-15.2</v>
      </c>
      <c r="C22" s="2">
        <v>5494</v>
      </c>
    </row>
    <row r="23" spans="1:3">
      <c r="A23">
        <v>-62.4</v>
      </c>
      <c r="B23">
        <v>-17.600000000000001</v>
      </c>
      <c r="C23" s="2">
        <v>5503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Amherst College Public Computer</cp:lastModifiedBy>
  <dcterms:created xsi:type="dcterms:W3CDTF">2008-11-03T19:59:27Z</dcterms:created>
  <dcterms:modified xsi:type="dcterms:W3CDTF">2008-11-05T20:35:22Z</dcterms:modified>
</cp:coreProperties>
</file>