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9720"/>
  </bookViews>
  <sheets>
    <sheet name="Mayor 2011" sheetId="1" r:id="rId1"/>
    <sheet name="Mayor 07-11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2" l="1"/>
  <c r="D42" i="2" s="1"/>
  <c r="B41" i="2"/>
  <c r="D41" i="2" s="1"/>
  <c r="D40" i="2"/>
  <c r="B40" i="2"/>
  <c r="D37" i="2"/>
  <c r="B37" i="2"/>
  <c r="D36" i="2"/>
  <c r="B36" i="2"/>
  <c r="D35" i="2"/>
  <c r="B35" i="2"/>
  <c r="D32" i="2"/>
  <c r="B32" i="2"/>
  <c r="D31" i="2"/>
  <c r="B31" i="2"/>
  <c r="D30" i="2"/>
  <c r="B30" i="2"/>
  <c r="B27" i="2"/>
  <c r="D27" i="2" s="1"/>
  <c r="B26" i="2"/>
  <c r="D26" i="2" s="1"/>
  <c r="B25" i="2"/>
  <c r="D25" i="2" s="1"/>
  <c r="B22" i="2"/>
  <c r="D22" i="2" s="1"/>
  <c r="B21" i="2"/>
  <c r="D21" i="2" s="1"/>
  <c r="B20" i="2"/>
  <c r="D20" i="2" s="1"/>
  <c r="B15" i="2"/>
  <c r="D15" i="2" s="1"/>
  <c r="B17" i="2"/>
  <c r="D17" i="2" s="1"/>
  <c r="B16" i="2"/>
  <c r="D16" i="2" s="1"/>
  <c r="B10" i="2"/>
  <c r="B9" i="2"/>
  <c r="D9" i="2" s="1"/>
  <c r="B11" i="2"/>
  <c r="D11" i="2" s="1"/>
  <c r="D10" i="2"/>
  <c r="D5" i="2"/>
  <c r="D4" i="2"/>
  <c r="D6" i="2"/>
  <c r="E2" i="1" l="1"/>
  <c r="E6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<sst xmlns="http://schemas.openxmlformats.org/spreadsheetml/2006/main" count="35" uniqueCount="34">
  <si>
    <t>Ward 1, Precinct A</t>
  </si>
  <si>
    <t>Ward 1, Precinct B</t>
  </si>
  <si>
    <t>Ward 2, Precinct A</t>
  </si>
  <si>
    <t>Ward 2, Precinct B</t>
  </si>
  <si>
    <t>Ward 3, Precinct A</t>
  </si>
  <si>
    <t>Ward 3, Precinct B</t>
  </si>
  <si>
    <t>Ward 4, Precinct A</t>
  </si>
  <si>
    <t>Ward 4, Precinct B</t>
  </si>
  <si>
    <t>Ward 5, Precinct A</t>
  </si>
  <si>
    <t>Ward 5, Precinct B</t>
  </si>
  <si>
    <t>Ward 6, Precinct A</t>
  </si>
  <si>
    <t>Ward 6, Precinct B</t>
  </si>
  <si>
    <t>Ward 7, Precinct A</t>
  </si>
  <si>
    <t>Ward 7, Precinct B</t>
  </si>
  <si>
    <t>Ward 1</t>
  </si>
  <si>
    <t>Ward 2</t>
  </si>
  <si>
    <t>Ward 3</t>
  </si>
  <si>
    <t>Ward 4</t>
  </si>
  <si>
    <t>Ward 5</t>
  </si>
  <si>
    <t>Ward 6</t>
  </si>
  <si>
    <t>Ward 7</t>
  </si>
  <si>
    <t>Ward 1 (X% minority)</t>
  </si>
  <si>
    <t>Ward 2 (X% minority)</t>
  </si>
  <si>
    <t>Ward 3 (X% minority)</t>
  </si>
  <si>
    <t>Ward 4 (X% minority)</t>
  </si>
  <si>
    <t>Ward 5 (X% minority)</t>
  </si>
  <si>
    <t>Ward 6 (X% minority)</t>
  </si>
  <si>
    <t>Ward 7 (X% minority)</t>
  </si>
  <si>
    <t>Whole city (X% minority)</t>
  </si>
  <si>
    <t>Cards Cast</t>
  </si>
  <si>
    <t>% Turnout</t>
  </si>
  <si>
    <t>Voting Age Residents</t>
  </si>
  <si>
    <t>Whole City</t>
  </si>
  <si>
    <t>&lt;- Percent of voting age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</si>
</sst>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Holyoke Voter</a:t>
            </a:r>
            <a:r>
              <a:rPr lang="en-US" baseline="0"/>
              <a:t> Turnout - Nov 2011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How many registered voters voted?</c:v>
          </c:tx>
          <c:invertIfNegative val="0"/>
          <c:dLbls>
            <c:numFmt formatCode="#.##&quot;%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'Mayor 2011'!$F$2:$F$15</c:f>
              <c:strCache>
                <c:ptCount val="8"/>
                <c:pt idx="0">
                  <c:v>Ward 1 (X% minority)</c:v>
                </c:pt>
                <c:pt idx="1">
                  <c:v>Ward 2 (X% minority)</c:v>
                </c:pt>
                <c:pt idx="2">
                  <c:v>Ward 3 (X% minority)</c:v>
                </c:pt>
                <c:pt idx="3">
                  <c:v>Ward 4 (X% minority)</c:v>
                </c:pt>
                <c:pt idx="4">
                  <c:v>Ward 5 (X% minority)</c:v>
                </c:pt>
                <c:pt idx="5">
                  <c:v>Ward 6 (X% minority)</c:v>
                </c:pt>
                <c:pt idx="6">
                  <c:v>Ward 7 (X% minority)</c:v>
                </c:pt>
                <c:pt idx="7">
                  <c:v>Whole city (X% minority)</c:v>
                </c:pt>
              </c:strCache>
            </c:strRef>
          </c:cat>
          <c:val>
            <c:numRef>
              <c:f>'Mayor 2011'!$E$2:$E$9</c:f>
              <c:numCache>
                <c:formatCode>General</c:formatCode>
                <c:ptCount val="8"/>
                <c:pt idx="0">
                  <c:v>25.14</c:v>
                </c:pt>
                <c:pt idx="1">
                  <c:v>24.46</c:v>
                </c:pt>
                <c:pt idx="2">
                  <c:v>50.870000000000005</c:v>
                </c:pt>
                <c:pt idx="3">
                  <c:v>28.354999999999997</c:v>
                </c:pt>
                <c:pt idx="4">
                  <c:v>48.92</c:v>
                </c:pt>
                <c:pt idx="5">
                  <c:v>39.625</c:v>
                </c:pt>
                <c:pt idx="6">
                  <c:v>59.78</c:v>
                </c:pt>
                <c:pt idx="7">
                  <c:v>40.85</c:v>
                </c:pt>
              </c:numCache>
            </c:numRef>
          </c:val>
        </c:ser>
        <c:ser>
          <c:idx val="1"/>
          <c:order val="1"/>
          <c:tx>
            <c:v>How many voting age residents voted?</c:v>
          </c:tx>
          <c:invertIfNegative val="0"/>
          <c:dLbls>
            <c:numFmt formatCode="#.##&quot;%&quot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'Mayor 2011'!$I$2:$I$9</c:f>
              <c:numCache>
                <c:formatCode>General</c:formatCode>
                <c:ptCount val="8"/>
                <c:pt idx="0">
                  <c:v>24.28</c:v>
                </c:pt>
                <c:pt idx="1">
                  <c:v>26</c:v>
                </c:pt>
                <c:pt idx="2">
                  <c:v>29.37</c:v>
                </c:pt>
                <c:pt idx="3">
                  <c:v>19.55</c:v>
                </c:pt>
                <c:pt idx="4">
                  <c:v>42.9</c:v>
                </c:pt>
                <c:pt idx="5">
                  <c:v>58.84</c:v>
                </c:pt>
                <c:pt idx="6">
                  <c:v>23.95</c:v>
                </c:pt>
                <c:pt idx="7">
                  <c:v>32.76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36480"/>
        <c:axId val="38167680"/>
      </c:barChart>
      <c:catAx>
        <c:axId val="920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67680"/>
        <c:crosses val="autoZero"/>
        <c:auto val="1"/>
        <c:lblAlgn val="ctr"/>
        <c:lblOffset val="100"/>
        <c:noMultiLvlLbl val="0"/>
      </c:catAx>
      <c:valAx>
        <c:axId val="3816768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92036480"/>
        <c:crosses val="max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many voting age residents voted?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Whole City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'Mayor 07-11'!$A$4:$A$6</c:f>
              <c:numCache>
                <c:formatCode>General</c:formatCode>
                <c:ptCount val="3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</c:numCache>
            </c:numRef>
          </c:cat>
          <c:val>
            <c:numRef>
              <c:f>'Mayor 07-11'!$D$4:$D$6</c:f>
              <c:numCache>
                <c:formatCode>General</c:formatCode>
                <c:ptCount val="3"/>
                <c:pt idx="0">
                  <c:v>0.27972727272727271</c:v>
                </c:pt>
                <c:pt idx="1">
                  <c:v>0.41560000000000002</c:v>
                </c:pt>
                <c:pt idx="2">
                  <c:v>0.40633333333333332</c:v>
                </c:pt>
              </c:numCache>
            </c:numRef>
          </c:val>
          <c:smooth val="0"/>
        </c:ser>
        <c:ser>
          <c:idx val="1"/>
          <c:order val="1"/>
          <c:tx>
            <c:v>Ward 1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'Mayor 07-11'!$D$9:$D$11</c:f>
              <c:numCache>
                <c:formatCode>General</c:formatCode>
                <c:ptCount val="3"/>
                <c:pt idx="0">
                  <c:v>0.129</c:v>
                </c:pt>
                <c:pt idx="1">
                  <c:v>0.17027657447517494</c:v>
                </c:pt>
                <c:pt idx="2">
                  <c:v>0.20937500000000001</c:v>
                </c:pt>
              </c:numCache>
            </c:numRef>
          </c:val>
          <c:smooth val="0"/>
        </c:ser>
        <c:ser>
          <c:idx val="2"/>
          <c:order val="2"/>
          <c:tx>
            <c:v>Ward 2</c:v>
          </c:tx>
          <c:marker>
            <c:symbol val="none"/>
          </c:marker>
          <c:dLbls>
            <c:dLbl>
              <c:idx val="0"/>
              <c:layout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'Mayor 07-11'!$D$15:$D$17</c:f>
              <c:numCache>
                <c:formatCode>General</c:formatCode>
                <c:ptCount val="3"/>
                <c:pt idx="0">
                  <c:v>0.11533333333333333</c:v>
                </c:pt>
                <c:pt idx="1">
                  <c:v>0.20026657780739754</c:v>
                </c:pt>
                <c:pt idx="2">
                  <c:v>0.23624999999999999</c:v>
                </c:pt>
              </c:numCache>
            </c:numRef>
          </c: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14688"/>
        <c:axId val="91716224"/>
      </c:lineChart>
      <c:catAx>
        <c:axId val="917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16224"/>
        <c:crosses val="autoZero"/>
        <c:auto val="1"/>
        <c:lblAlgn val="ctr"/>
        <c:lblOffset val="100"/>
        <c:noMultiLvlLbl val="0"/>
      </c:catAx>
      <c:valAx>
        <c:axId val="9171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1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80961</xdr:rowOff>
    </xdr:from>
    <xdr:to>
      <xdr:col>8</xdr:col>
      <xdr:colOff>400050</xdr:colOff>
      <xdr:row>33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180975</xdr:rowOff>
    </xdr:from>
    <xdr:to>
      <xdr:col>13</xdr:col>
      <xdr:colOff>361950</xdr:colOff>
      <xdr:row>23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2" workbookViewId="0">
      <selection activeCell="J14" sqref="J14"/>
    </sheetView>
  </sheetViews>
  <sheetFormatPr defaultRowHeight="15" x14ac:dyDescent="0.25"/>
  <cols>
    <col min="2" max="2" width="21.85546875" customWidth="1"/>
    <col min="10" max="10" width="22" customWidth="1"/>
  </cols>
  <sheetData>
    <row r="1" spans="1:10" x14ac:dyDescent="0.25">
      <c r="C1" t="s">
        <v>29</v>
      </c>
      <c r="D1" t="s">
        <v>30</v>
      </c>
    </row>
    <row r="2" spans="1:10" x14ac:dyDescent="0.25">
      <c r="A2" t="s">
        <v>0</v>
      </c>
      <c r="C2">
        <v>1392</v>
      </c>
      <c r="D2">
        <v>24.28</v>
      </c>
      <c r="E2">
        <f>AVERAGE(D2:D3)</f>
        <v>25.14</v>
      </c>
      <c r="F2" t="s">
        <v>21</v>
      </c>
      <c r="I2">
        <v>24.28</v>
      </c>
    </row>
    <row r="3" spans="1:10" x14ac:dyDescent="0.25">
      <c r="A3" t="s">
        <v>1</v>
      </c>
      <c r="C3">
        <v>1469</v>
      </c>
      <c r="D3">
        <v>26</v>
      </c>
      <c r="E3">
        <f>AVERAGE(D4:D5)</f>
        <v>24.46</v>
      </c>
      <c r="F3" t="s">
        <v>22</v>
      </c>
      <c r="I3" s="1">
        <v>26</v>
      </c>
      <c r="J3" t="s">
        <v>33</v>
      </c>
    </row>
    <row r="4" spans="1:10" x14ac:dyDescent="0.25">
      <c r="A4" t="s">
        <v>2</v>
      </c>
      <c r="C4">
        <v>1573</v>
      </c>
      <c r="D4">
        <v>29.37</v>
      </c>
      <c r="E4">
        <f>AVERAGE(D6:D7)</f>
        <v>50.870000000000005</v>
      </c>
      <c r="F4" t="s">
        <v>23</v>
      </c>
      <c r="I4" s="1">
        <v>29.37</v>
      </c>
    </row>
    <row r="5" spans="1:10" x14ac:dyDescent="0.25">
      <c r="A5" t="s">
        <v>3</v>
      </c>
      <c r="C5">
        <v>1504</v>
      </c>
      <c r="D5">
        <v>19.55</v>
      </c>
      <c r="E5">
        <f>AVERAGE(D8:D9)</f>
        <v>28.354999999999997</v>
      </c>
      <c r="F5" t="s">
        <v>24</v>
      </c>
      <c r="I5" s="1">
        <v>19.55</v>
      </c>
    </row>
    <row r="6" spans="1:10" x14ac:dyDescent="0.25">
      <c r="A6" t="s">
        <v>4</v>
      </c>
      <c r="C6">
        <v>1846</v>
      </c>
      <c r="D6">
        <v>42.9</v>
      </c>
      <c r="E6">
        <f>AVERAGE(D10:D11)</f>
        <v>48.92</v>
      </c>
      <c r="F6" t="s">
        <v>25</v>
      </c>
      <c r="I6" s="1">
        <v>42.9</v>
      </c>
    </row>
    <row r="7" spans="1:10" x14ac:dyDescent="0.25">
      <c r="A7" t="s">
        <v>5</v>
      </c>
      <c r="C7">
        <v>1788</v>
      </c>
      <c r="D7">
        <v>58.84</v>
      </c>
      <c r="E7">
        <f>AVERAGE(D12:D13)</f>
        <v>39.625</v>
      </c>
      <c r="F7" t="s">
        <v>26</v>
      </c>
      <c r="I7" s="1">
        <v>58.84</v>
      </c>
    </row>
    <row r="8" spans="1:10" x14ac:dyDescent="0.25">
      <c r="A8" t="s">
        <v>6</v>
      </c>
      <c r="C8">
        <v>1432</v>
      </c>
      <c r="D8">
        <v>23.95</v>
      </c>
      <c r="E8">
        <f>AVERAGE(D14:D15)</f>
        <v>59.78</v>
      </c>
      <c r="F8" t="s">
        <v>27</v>
      </c>
      <c r="I8" s="1">
        <v>23.95</v>
      </c>
    </row>
    <row r="9" spans="1:10" x14ac:dyDescent="0.25">
      <c r="A9" t="s">
        <v>7</v>
      </c>
      <c r="C9">
        <v>1636</v>
      </c>
      <c r="D9">
        <v>32.76</v>
      </c>
      <c r="E9">
        <v>40.85</v>
      </c>
      <c r="F9" t="s">
        <v>28</v>
      </c>
      <c r="I9" s="1">
        <v>32.76</v>
      </c>
    </row>
    <row r="10" spans="1:10" x14ac:dyDescent="0.25">
      <c r="A10" t="s">
        <v>8</v>
      </c>
      <c r="C10">
        <v>2174</v>
      </c>
      <c r="D10">
        <v>55.84</v>
      </c>
    </row>
    <row r="11" spans="1:10" x14ac:dyDescent="0.25">
      <c r="A11" t="s">
        <v>9</v>
      </c>
      <c r="C11">
        <v>1776</v>
      </c>
      <c r="D11">
        <v>42</v>
      </c>
    </row>
    <row r="12" spans="1:10" x14ac:dyDescent="0.25">
      <c r="A12" t="s">
        <v>10</v>
      </c>
      <c r="C12">
        <v>1988</v>
      </c>
      <c r="D12">
        <v>36.270000000000003</v>
      </c>
    </row>
    <row r="13" spans="1:10" x14ac:dyDescent="0.25">
      <c r="A13" t="s">
        <v>11</v>
      </c>
      <c r="C13">
        <v>1738</v>
      </c>
      <c r="D13">
        <v>42.98</v>
      </c>
    </row>
    <row r="14" spans="1:10" x14ac:dyDescent="0.25">
      <c r="A14" t="s">
        <v>12</v>
      </c>
      <c r="C14">
        <v>1793</v>
      </c>
      <c r="D14">
        <v>61.18</v>
      </c>
    </row>
    <row r="15" spans="1:10" x14ac:dyDescent="0.25">
      <c r="A15" t="s">
        <v>13</v>
      </c>
      <c r="C15">
        <v>1761</v>
      </c>
      <c r="D15">
        <v>58.38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workbookViewId="0">
      <selection activeCell="B32" sqref="B32"/>
    </sheetView>
  </sheetViews>
  <sheetFormatPr defaultRowHeight="15" x14ac:dyDescent="0.25"/>
  <cols>
    <col min="2" max="3" width="13.42578125" customWidth="1"/>
  </cols>
  <sheetData>
    <row r="2" spans="1:4" x14ac:dyDescent="0.25">
      <c r="B2" s="2" t="s">
        <v>32</v>
      </c>
    </row>
    <row r="3" spans="1:4" x14ac:dyDescent="0.25">
      <c r="B3" t="s">
        <v>29</v>
      </c>
      <c r="C3" t="s">
        <v>31</v>
      </c>
    </row>
    <row r="4" spans="1:4" x14ac:dyDescent="0.25">
      <c r="A4">
        <v>2007</v>
      </c>
      <c r="B4">
        <v>6154</v>
      </c>
      <c r="C4" s="1">
        <v>22000</v>
      </c>
      <c r="D4">
        <f>(B4/C4)</f>
        <v>0.27972727272727271</v>
      </c>
    </row>
    <row r="5" spans="1:4" x14ac:dyDescent="0.25">
      <c r="A5">
        <v>2009</v>
      </c>
      <c r="B5">
        <v>8312</v>
      </c>
      <c r="C5" s="1">
        <v>20000</v>
      </c>
      <c r="D5">
        <f>(B5/C5)</f>
        <v>0.41560000000000002</v>
      </c>
    </row>
    <row r="6" spans="1:4" x14ac:dyDescent="0.25">
      <c r="A6">
        <v>2011</v>
      </c>
      <c r="B6">
        <v>9752</v>
      </c>
      <c r="C6" s="1">
        <v>24000</v>
      </c>
      <c r="D6">
        <f>(B6/C6)</f>
        <v>0.40633333333333332</v>
      </c>
    </row>
    <row r="8" spans="1:4" x14ac:dyDescent="0.25">
      <c r="B8" s="2" t="s">
        <v>14</v>
      </c>
    </row>
    <row r="9" spans="1:4" x14ac:dyDescent="0.25">
      <c r="A9">
        <v>2007</v>
      </c>
      <c r="B9">
        <f>171+216</f>
        <v>387</v>
      </c>
      <c r="C9" s="1">
        <v>3000</v>
      </c>
      <c r="D9">
        <f>(B9/C9)</f>
        <v>0.129</v>
      </c>
    </row>
    <row r="10" spans="1:4" x14ac:dyDescent="0.25">
      <c r="A10">
        <v>2009</v>
      </c>
      <c r="B10">
        <f>232+279</f>
        <v>511</v>
      </c>
      <c r="C10" s="1">
        <v>3001</v>
      </c>
      <c r="D10">
        <f>(B10/C10)</f>
        <v>0.17027657447517494</v>
      </c>
    </row>
    <row r="11" spans="1:4" x14ac:dyDescent="0.25">
      <c r="A11">
        <v>2011</v>
      </c>
      <c r="B11">
        <f>338+332</f>
        <v>670</v>
      </c>
      <c r="C11" s="1">
        <v>3200</v>
      </c>
      <c r="D11">
        <f>(B11/C11)</f>
        <v>0.20937500000000001</v>
      </c>
    </row>
    <row r="14" spans="1:4" x14ac:dyDescent="0.25">
      <c r="B14" s="2" t="s">
        <v>15</v>
      </c>
    </row>
    <row r="15" spans="1:4" x14ac:dyDescent="0.25">
      <c r="A15">
        <v>2007</v>
      </c>
      <c r="B15">
        <f>195+151</f>
        <v>346</v>
      </c>
      <c r="C15" s="1">
        <v>3000</v>
      </c>
      <c r="D15">
        <f>(B15/C15)</f>
        <v>0.11533333333333333</v>
      </c>
    </row>
    <row r="16" spans="1:4" x14ac:dyDescent="0.25">
      <c r="A16">
        <v>2009</v>
      </c>
      <c r="B16">
        <f>405+196</f>
        <v>601</v>
      </c>
      <c r="C16" s="1">
        <v>3001</v>
      </c>
      <c r="D16">
        <f>(B16/C16)</f>
        <v>0.20026657780739754</v>
      </c>
    </row>
    <row r="17" spans="1:4" x14ac:dyDescent="0.25">
      <c r="A17">
        <v>2011</v>
      </c>
      <c r="B17">
        <f>462+294</f>
        <v>756</v>
      </c>
      <c r="C17" s="1">
        <v>3200</v>
      </c>
      <c r="D17">
        <f>(B17/C17)</f>
        <v>0.23624999999999999</v>
      </c>
    </row>
    <row r="19" spans="1:4" x14ac:dyDescent="0.25">
      <c r="B19" s="2" t="s">
        <v>16</v>
      </c>
    </row>
    <row r="20" spans="1:4" x14ac:dyDescent="0.25">
      <c r="A20">
        <v>2007</v>
      </c>
      <c r="B20" s="1">
        <f>195+151</f>
        <v>346</v>
      </c>
      <c r="C20" s="1">
        <v>3000</v>
      </c>
      <c r="D20">
        <f>(B20/C20)</f>
        <v>0.11533333333333333</v>
      </c>
    </row>
    <row r="21" spans="1:4" x14ac:dyDescent="0.25">
      <c r="A21">
        <v>2009</v>
      </c>
      <c r="B21" s="1">
        <f>405+196</f>
        <v>601</v>
      </c>
      <c r="C21" s="1">
        <v>3001</v>
      </c>
      <c r="D21">
        <f>(B21/C21)</f>
        <v>0.20026657780739754</v>
      </c>
    </row>
    <row r="22" spans="1:4" x14ac:dyDescent="0.25">
      <c r="A22">
        <v>2011</v>
      </c>
      <c r="B22" s="1">
        <f>462+294</f>
        <v>756</v>
      </c>
      <c r="C22" s="1">
        <v>3200</v>
      </c>
      <c r="D22">
        <f>(B22/C22)</f>
        <v>0.23624999999999999</v>
      </c>
    </row>
    <row r="24" spans="1:4" x14ac:dyDescent="0.25">
      <c r="B24" s="2" t="s">
        <v>17</v>
      </c>
    </row>
    <row r="25" spans="1:4" x14ac:dyDescent="0.25">
      <c r="A25">
        <v>2007</v>
      </c>
      <c r="B25" s="1">
        <f>195+151</f>
        <v>346</v>
      </c>
      <c r="C25" s="1">
        <v>3000</v>
      </c>
      <c r="D25">
        <f>(B25/C25)</f>
        <v>0.11533333333333333</v>
      </c>
    </row>
    <row r="26" spans="1:4" x14ac:dyDescent="0.25">
      <c r="A26">
        <v>2009</v>
      </c>
      <c r="B26" s="1">
        <f>405+196</f>
        <v>601</v>
      </c>
      <c r="C26" s="1">
        <v>3001</v>
      </c>
      <c r="D26">
        <f>(B26/C26)</f>
        <v>0.20026657780739754</v>
      </c>
    </row>
    <row r="27" spans="1:4" x14ac:dyDescent="0.25">
      <c r="A27">
        <v>2011</v>
      </c>
      <c r="B27" s="1">
        <f>462+294</f>
        <v>756</v>
      </c>
      <c r="C27" s="1">
        <v>3200</v>
      </c>
      <c r="D27">
        <f>(B27/C27)</f>
        <v>0.23624999999999999</v>
      </c>
    </row>
    <row r="29" spans="1:4" x14ac:dyDescent="0.25">
      <c r="B29" s="2" t="s">
        <v>18</v>
      </c>
    </row>
    <row r="30" spans="1:4" x14ac:dyDescent="0.25">
      <c r="A30">
        <v>2007</v>
      </c>
      <c r="B30" s="1">
        <f>195+151</f>
        <v>346</v>
      </c>
      <c r="C30" s="1">
        <v>3000</v>
      </c>
      <c r="D30">
        <f>(B30/C30)</f>
        <v>0.11533333333333333</v>
      </c>
    </row>
    <row r="31" spans="1:4" x14ac:dyDescent="0.25">
      <c r="A31">
        <v>2009</v>
      </c>
      <c r="B31" s="1">
        <f>405+196</f>
        <v>601</v>
      </c>
      <c r="C31" s="1">
        <v>3001</v>
      </c>
      <c r="D31">
        <f>(B31/C31)</f>
        <v>0.20026657780739754</v>
      </c>
    </row>
    <row r="32" spans="1:4" x14ac:dyDescent="0.25">
      <c r="A32">
        <v>2011</v>
      </c>
      <c r="B32" s="1">
        <f>462+294</f>
        <v>756</v>
      </c>
      <c r="C32" s="1">
        <v>3200</v>
      </c>
      <c r="D32">
        <f>(B32/C32)</f>
        <v>0.23624999999999999</v>
      </c>
    </row>
    <row r="34" spans="1:4" x14ac:dyDescent="0.25">
      <c r="B34" s="2" t="s">
        <v>19</v>
      </c>
    </row>
    <row r="35" spans="1:4" x14ac:dyDescent="0.25">
      <c r="A35">
        <v>2007</v>
      </c>
      <c r="B35" s="1">
        <f>195+151</f>
        <v>346</v>
      </c>
      <c r="C35" s="1">
        <v>3000</v>
      </c>
      <c r="D35">
        <f>(B35/C35)</f>
        <v>0.11533333333333333</v>
      </c>
    </row>
    <row r="36" spans="1:4" x14ac:dyDescent="0.25">
      <c r="A36">
        <v>2009</v>
      </c>
      <c r="B36" s="1">
        <f>405+196</f>
        <v>601</v>
      </c>
      <c r="C36" s="1">
        <v>3001</v>
      </c>
      <c r="D36">
        <f>(B36/C36)</f>
        <v>0.20026657780739754</v>
      </c>
    </row>
    <row r="37" spans="1:4" x14ac:dyDescent="0.25">
      <c r="A37">
        <v>2011</v>
      </c>
      <c r="B37" s="1">
        <f>462+294</f>
        <v>756</v>
      </c>
      <c r="C37" s="1">
        <v>3200</v>
      </c>
      <c r="D37">
        <f>(B37/C37)</f>
        <v>0.23624999999999999</v>
      </c>
    </row>
    <row r="39" spans="1:4" x14ac:dyDescent="0.25">
      <c r="B39" s="2" t="s">
        <v>20</v>
      </c>
    </row>
    <row r="40" spans="1:4" x14ac:dyDescent="0.25">
      <c r="A40">
        <v>2007</v>
      </c>
      <c r="B40" s="1">
        <f>195+151</f>
        <v>346</v>
      </c>
      <c r="C40" s="1">
        <v>3000</v>
      </c>
      <c r="D40">
        <f>(B40/C40)</f>
        <v>0.11533333333333333</v>
      </c>
    </row>
    <row r="41" spans="1:4" x14ac:dyDescent="0.25">
      <c r="A41">
        <v>2009</v>
      </c>
      <c r="B41" s="1">
        <f>405+196</f>
        <v>601</v>
      </c>
      <c r="C41" s="1">
        <v>3001</v>
      </c>
      <c r="D41">
        <f>(B41/C41)</f>
        <v>0.20026657780739754</v>
      </c>
    </row>
    <row r="42" spans="1:4" x14ac:dyDescent="0.25">
      <c r="A42">
        <v>2011</v>
      </c>
      <c r="B42" s="1">
        <f>462+294</f>
        <v>756</v>
      </c>
      <c r="C42" s="1">
        <v>3200</v>
      </c>
      <c r="D42">
        <f>(B42/C42)</f>
        <v>0.23624999999999999</v>
      </c>
    </row>
  </sheetData>
  <sortState ref="A4:D6">
    <sortCondition ref="A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Mayor 2011</vt:lpstr>
      <vt:lpstr>Mayor 07-11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Skurman</dc:creator>
  <cp:lastModifiedBy>Pete Skurman</cp:lastModifiedBy>
  <dcterms:created xsi:type="dcterms:W3CDTF">2012-03-03T18:02:42Z</dcterms:created>
  <dcterms:modified xsi:type="dcterms:W3CDTF">2012-03-05T01:28:17Z</dcterms:modified>
</cp:coreProperties>
</file>